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ictures\LOGO ONLINE BIZ\SERTIPRO\"/>
    </mc:Choice>
  </mc:AlternateContent>
  <xr:revisionPtr revIDLastSave="0" documentId="13_ncr:1_{CB9D4204-D3EC-4FA3-ADFE-093478DD8403}" xr6:coauthVersionLast="47" xr6:coauthVersionMax="47" xr10:uidLastSave="{00000000-0000-0000-0000-000000000000}"/>
  <bookViews>
    <workbookView xWindow="-108" yWindow="-108" windowWidth="23256" windowHeight="12456" xr2:uid="{AEA8F398-0B00-4CB8-ADB7-2C42A0C0D00C}"/>
  </bookViews>
  <sheets>
    <sheet name="GOVERNMENT " sheetId="1" r:id="rId1"/>
    <sheet name="PRIVA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C8" i="2" s="1"/>
  <c r="C10" i="2" s="1"/>
  <c r="C11" i="2" l="1"/>
  <c r="C4" i="2"/>
  <c r="D3" i="2"/>
  <c r="D14" i="2" s="1"/>
  <c r="D5" i="2"/>
  <c r="D4" i="2" l="1"/>
  <c r="D6" i="2" s="1"/>
  <c r="C2" i="2"/>
  <c r="D2" i="2" s="1"/>
  <c r="D9" i="2"/>
  <c r="C6" i="2"/>
  <c r="D10" i="2" l="1"/>
  <c r="D11" i="2" l="1"/>
  <c r="C16" i="2"/>
  <c r="D16" i="2" s="1"/>
  <c r="C5" i="1"/>
  <c r="D5" i="1" s="1"/>
  <c r="E16" i="2" l="1"/>
  <c r="C9" i="1"/>
  <c r="C8" i="1" s="1"/>
  <c r="D3" i="1"/>
  <c r="C4" i="1"/>
  <c r="C10" i="1" l="1"/>
  <c r="D10" i="1" s="1"/>
  <c r="C11" i="1"/>
  <c r="D4" i="1"/>
  <c r="C2" i="1"/>
  <c r="D2" i="1" s="1"/>
  <c r="C6" i="1"/>
  <c r="D14" i="1"/>
  <c r="D6" i="1"/>
  <c r="D9" i="1"/>
  <c r="D11" i="1" l="1"/>
  <c r="C16" i="1"/>
  <c r="E16" i="1" l="1"/>
  <c r="D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 Global Media</author>
  </authors>
  <commentList>
    <comment ref="B1" authorId="0" shapeId="0" xr:uid="{67E6EF37-D9DB-42BD-911E-DAFCBBC68ACD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can change value</t>
        </r>
      </text>
    </comment>
    <comment ref="C2" authorId="0" shapeId="0" xr:uid="{F99968C5-84C7-4672-8A20-B7597EDA1024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Put Your Gross Price included Tax (PPN115)
</t>
        </r>
      </text>
    </comment>
    <comment ref="D2" authorId="0" shapeId="0" xr:uid="{7ED2F431-D656-42B5-8256-DBD4CE4E8D42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Value in IDR</t>
        </r>
      </text>
    </comment>
    <comment ref="C10" authorId="0" shapeId="0" xr:uid="{37393C72-117A-4124-82DF-A604EBB2B04F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Income tax for the oversease company whom tax income from Indonesia, reported and get tax invoice</t>
        </r>
      </text>
    </comment>
    <comment ref="C11" authorId="0" shapeId="0" xr:uid="{4D30F706-639C-436E-A51C-85819BC6DB32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Bank Admin Fee - estimate</t>
        </r>
      </text>
    </comment>
    <comment ref="C14" authorId="0" shapeId="0" xr:uid="{9E7D6A0B-42FD-4D3F-BEAE-59F3EF12D245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if there are any additional fee charge locally by overseas reps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 Global Media</author>
  </authors>
  <commentList>
    <comment ref="B1" authorId="0" shapeId="0" xr:uid="{5CC75F58-C645-4BBE-974D-A858CB9C12F8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can change value</t>
        </r>
      </text>
    </comment>
    <comment ref="C2" authorId="0" shapeId="0" xr:uid="{0F1A08C5-BBE9-457E-B9F3-C065685DDFBA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Put Your Gross Price included Tax (PPN115)
</t>
        </r>
      </text>
    </comment>
    <comment ref="D2" authorId="0" shapeId="0" xr:uid="{346A8FBE-EFC4-45DB-8CB9-C737FE53BC98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Value in IDR</t>
        </r>
      </text>
    </comment>
    <comment ref="C10" authorId="0" shapeId="0" xr:uid="{96F0D0A9-366D-4A9F-8141-3634EE319103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Income tax for the oversease company whom tax income from Indonesia, reported and get tax invoice</t>
        </r>
      </text>
    </comment>
    <comment ref="C11" authorId="0" shapeId="0" xr:uid="{15E41E5C-21F9-45B4-9A4F-58F4579F33C5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Bank Admin Fee - estimate</t>
        </r>
      </text>
    </comment>
    <comment ref="C14" authorId="0" shapeId="0" xr:uid="{E18A584C-4F88-4792-B121-61E9580B8009}">
      <text>
        <r>
          <rPr>
            <b/>
            <sz val="9"/>
            <color indexed="81"/>
            <rFont val="Tahoma"/>
            <charset val="1"/>
          </rPr>
          <t>PS Global Media:</t>
        </r>
        <r>
          <rPr>
            <sz val="9"/>
            <color indexed="81"/>
            <rFont val="Tahoma"/>
            <charset val="1"/>
          </rPr>
          <t xml:space="preserve">
if there are any additional fee charge locally by overseas reps
</t>
        </r>
      </text>
    </comment>
  </commentList>
</comments>
</file>

<file path=xl/sharedStrings.xml><?xml version="1.0" encoding="utf-8"?>
<sst xmlns="http://schemas.openxmlformats.org/spreadsheetml/2006/main" count="46" uniqueCount="21">
  <si>
    <t xml:space="preserve"> </t>
  </si>
  <si>
    <t>Tax Income for Oversease</t>
  </si>
  <si>
    <t>VAT/PPN</t>
  </si>
  <si>
    <t>selling price to customers  afterVAT</t>
  </si>
  <si>
    <t>selling price to customers before VAT</t>
  </si>
  <si>
    <t>SELLING PRICE to CLIENTS</t>
  </si>
  <si>
    <t>TRAINING SERVICES TO CLIENTS</t>
  </si>
  <si>
    <t>UNIT PRICE CALCULATION</t>
  </si>
  <si>
    <t>IDR</t>
  </si>
  <si>
    <t xml:space="preserve"> if any additional service cost</t>
  </si>
  <si>
    <t>NET SALES VALUE</t>
  </si>
  <si>
    <t>Management Fee Margin</t>
  </si>
  <si>
    <t>11% VAT</t>
  </si>
  <si>
    <t>Additional Tax to Gov Customer</t>
  </si>
  <si>
    <t>PRICE BEFORE VAT 11%</t>
  </si>
  <si>
    <t>2% Gov Tax Service Fee</t>
  </si>
  <si>
    <t>Bank Admin Process (Estimate),Charge based on Real Value</t>
  </si>
  <si>
    <t xml:space="preserve">TOTAL NET INCOME </t>
  </si>
  <si>
    <t>NET INCOME OVERSEASES PARTNER</t>
  </si>
  <si>
    <t>RATE</t>
  </si>
  <si>
    <t>Discount from Principal Overseas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</si>
</sst>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41" fontId="0" fillId="0" borderId="0" xfId="1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/>
    <xf numFmtId="41" fontId="0" fillId="0" borderId="1" xfId="1" applyFont="1" applyFill="1" applyBorder="1"/>
    <xf numFmtId="9" fontId="0" fillId="0" borderId="1" xfId="0" applyNumberFormat="1" applyBorder="1"/>
    <xf numFmtId="41" fontId="0" fillId="0" borderId="1" xfId="1" applyFont="1" applyBorder="1"/>
    <xf numFmtId="9" fontId="0" fillId="2" borderId="1" xfId="0" applyNumberFormat="1" applyFill="1" applyBorder="1"/>
    <xf numFmtId="0" fontId="2" fillId="2" borderId="1" xfId="0" applyFont="1" applyFill="1" applyBorder="1"/>
    <xf numFmtId="41" fontId="2" fillId="2" borderId="1" xfId="1" applyFont="1" applyFill="1" applyBorder="1"/>
    <xf numFmtId="0" fontId="4" fillId="0" borderId="0" xfId="0" applyFont="1" applyAlignment="1">
      <alignment horizontal="center"/>
    </xf>
    <xf numFmtId="41" fontId="4" fillId="0" borderId="1" xfId="1" applyFont="1" applyBorder="1" applyAlignment="1">
      <alignment horizontal="center"/>
    </xf>
    <xf numFmtId="0" fontId="5" fillId="0" borderId="1" xfId="0" applyFont="1" applyBorder="1"/>
    <xf numFmtId="9" fontId="0" fillId="0" borderId="1" xfId="0" applyNumberFormat="1" applyBorder="1" applyAlignment="1">
      <alignment horizontal="left"/>
    </xf>
    <xf numFmtId="9" fontId="5" fillId="0" borderId="1" xfId="0" applyNumberFormat="1" applyFont="1" applyBorder="1" applyAlignment="1">
      <alignment horizontal="left"/>
    </xf>
    <xf numFmtId="41" fontId="5" fillId="0" borderId="1" xfId="1" applyFont="1" applyBorder="1"/>
    <xf numFmtId="41" fontId="0" fillId="0" borderId="1" xfId="0" applyNumberFormat="1" applyBorder="1"/>
    <xf numFmtId="41" fontId="2" fillId="2" borderId="1" xfId="2" applyNumberFormat="1" applyFont="1" applyFill="1" applyBorder="1"/>
    <xf numFmtId="9" fontId="0" fillId="5" borderId="1" xfId="0" applyNumberFormat="1" applyFill="1" applyBorder="1" applyAlignment="1">
      <alignment horizontal="left"/>
    </xf>
    <xf numFmtId="9" fontId="2" fillId="5" borderId="1" xfId="2" applyFont="1" applyFill="1" applyBorder="1" applyAlignment="1">
      <alignment horizontal="left"/>
    </xf>
    <xf numFmtId="10" fontId="2" fillId="5" borderId="1" xfId="2" applyNumberFormat="1" applyFont="1" applyFill="1" applyBorder="1" applyAlignment="1">
      <alignment horizontal="left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C417F-ABDC-4E70-A226-0883B69E74D4}">
  <dimension ref="A1:E26"/>
  <sheetViews>
    <sheetView tabSelected="1" workbookViewId="0">
      <selection activeCell="E11" sqref="E11"/>
    </sheetView>
  </sheetViews>
  <sheetFormatPr defaultRowHeight="14.4" x14ac:dyDescent="0.3"/>
  <cols>
    <col min="2" max="2" width="57.88671875" customWidth="1"/>
    <col min="3" max="3" width="30.77734375" customWidth="1"/>
    <col min="4" max="4" width="35.44140625" customWidth="1"/>
    <col min="5" max="5" width="58.109375" customWidth="1"/>
  </cols>
  <sheetData>
    <row r="1" spans="1:5" s="2" customFormat="1" x14ac:dyDescent="0.3">
      <c r="A1" s="15" t="s">
        <v>19</v>
      </c>
      <c r="B1" s="16">
        <v>16000</v>
      </c>
      <c r="C1" s="4" t="s">
        <v>7</v>
      </c>
      <c r="D1" s="5" t="s">
        <v>8</v>
      </c>
      <c r="E1" s="3"/>
    </row>
    <row r="2" spans="1:5" x14ac:dyDescent="0.3">
      <c r="B2" s="13" t="s">
        <v>5</v>
      </c>
      <c r="C2" s="7">
        <f>+C3+C4</f>
        <v>111</v>
      </c>
      <c r="D2" s="7">
        <f>+C2*B1</f>
        <v>1776000</v>
      </c>
      <c r="E2" s="6" t="s">
        <v>3</v>
      </c>
    </row>
    <row r="3" spans="1:5" x14ac:dyDescent="0.3">
      <c r="B3" s="8" t="s">
        <v>14</v>
      </c>
      <c r="C3" s="9">
        <v>100</v>
      </c>
      <c r="D3" s="9">
        <f>+C3*B1</f>
        <v>1600000</v>
      </c>
      <c r="E3" s="8" t="s">
        <v>4</v>
      </c>
    </row>
    <row r="4" spans="1:5" x14ac:dyDescent="0.3">
      <c r="B4" s="8" t="s">
        <v>2</v>
      </c>
      <c r="C4" s="20">
        <f>+C3*0.11</f>
        <v>11</v>
      </c>
      <c r="D4" s="20">
        <f>+C4*B1</f>
        <v>176000</v>
      </c>
      <c r="E4" s="17" t="s">
        <v>12</v>
      </c>
    </row>
    <row r="5" spans="1:5" x14ac:dyDescent="0.3">
      <c r="B5" s="8" t="s">
        <v>13</v>
      </c>
      <c r="C5" s="11">
        <f>+C3*0.02</f>
        <v>2</v>
      </c>
      <c r="D5" s="11">
        <f>+C5*B1</f>
        <v>32000</v>
      </c>
      <c r="E5" s="8" t="s">
        <v>15</v>
      </c>
    </row>
    <row r="6" spans="1:5" x14ac:dyDescent="0.3">
      <c r="B6" s="13" t="s">
        <v>10</v>
      </c>
      <c r="C6" s="7">
        <f>+C3-C4-C5</f>
        <v>87</v>
      </c>
      <c r="D6" s="7">
        <f>+D3-D4-D5</f>
        <v>1392000</v>
      </c>
      <c r="E6" s="6"/>
    </row>
    <row r="7" spans="1:5" x14ac:dyDescent="0.3">
      <c r="B7" s="8"/>
      <c r="C7" s="8"/>
      <c r="D7" s="11"/>
      <c r="E7" s="8"/>
    </row>
    <row r="8" spans="1:5" x14ac:dyDescent="0.3">
      <c r="B8" s="13" t="s">
        <v>18</v>
      </c>
      <c r="C8" s="7">
        <f>+C3-C9</f>
        <v>80</v>
      </c>
      <c r="D8" s="7" t="s">
        <v>0</v>
      </c>
      <c r="E8" s="6" t="s">
        <v>0</v>
      </c>
    </row>
    <row r="9" spans="1:5" ht="18.600000000000001" customHeight="1" x14ac:dyDescent="0.3">
      <c r="B9" s="17" t="s">
        <v>20</v>
      </c>
      <c r="C9" s="9">
        <f>+C3*E9</f>
        <v>20</v>
      </c>
      <c r="D9" s="9">
        <f>+C9*B1</f>
        <v>320000</v>
      </c>
      <c r="E9" s="23">
        <v>0.2</v>
      </c>
    </row>
    <row r="10" spans="1:5" x14ac:dyDescent="0.3">
      <c r="B10" s="8" t="s">
        <v>1</v>
      </c>
      <c r="C10" s="21">
        <f>+C8*E10</f>
        <v>16</v>
      </c>
      <c r="D10" s="11">
        <f>+C10*B1</f>
        <v>256000</v>
      </c>
      <c r="E10" s="19">
        <v>0.2</v>
      </c>
    </row>
    <row r="11" spans="1:5" ht="12" customHeight="1" x14ac:dyDescent="0.3">
      <c r="B11" s="8" t="s">
        <v>16</v>
      </c>
      <c r="C11" s="11">
        <f>+C8*E11</f>
        <v>2.4</v>
      </c>
      <c r="D11" s="11">
        <f>+C11*B1</f>
        <v>38400</v>
      </c>
      <c r="E11" s="18">
        <v>0.03</v>
      </c>
    </row>
    <row r="12" spans="1:5" x14ac:dyDescent="0.3">
      <c r="B12" s="8"/>
      <c r="C12" s="10"/>
      <c r="D12" s="11"/>
      <c r="E12" s="8"/>
    </row>
    <row r="13" spans="1:5" x14ac:dyDescent="0.3">
      <c r="B13" s="6" t="s">
        <v>6</v>
      </c>
      <c r="C13" s="12" t="s">
        <v>0</v>
      </c>
      <c r="D13" s="7" t="s">
        <v>0</v>
      </c>
      <c r="E13" s="6"/>
    </row>
    <row r="14" spans="1:5" x14ac:dyDescent="0.3">
      <c r="B14" s="8" t="s">
        <v>0</v>
      </c>
      <c r="C14" s="11">
        <v>0</v>
      </c>
      <c r="D14" s="11">
        <f>+D3*C14</f>
        <v>0</v>
      </c>
      <c r="E14" s="8" t="s">
        <v>9</v>
      </c>
    </row>
    <row r="15" spans="1:5" x14ac:dyDescent="0.3">
      <c r="B15" s="8"/>
      <c r="C15" s="10"/>
      <c r="D15" s="11"/>
      <c r="E15" s="8"/>
    </row>
    <row r="16" spans="1:5" x14ac:dyDescent="0.3">
      <c r="B16" s="13" t="s">
        <v>17</v>
      </c>
      <c r="C16" s="22">
        <f>+C9-C10-C11-C5</f>
        <v>-0.39999999999999991</v>
      </c>
      <c r="D16" s="14">
        <f>+C16*B1</f>
        <v>-6399.9999999999982</v>
      </c>
      <c r="E16" s="25">
        <f>+C16/C3</f>
        <v>-3.9999999999999992E-3</v>
      </c>
    </row>
    <row r="17" spans="2:5" x14ac:dyDescent="0.3">
      <c r="B17" s="8"/>
      <c r="C17" s="8"/>
      <c r="D17" s="11"/>
      <c r="E17" s="8"/>
    </row>
    <row r="18" spans="2:5" x14ac:dyDescent="0.3">
      <c r="D18" s="1"/>
    </row>
    <row r="19" spans="2:5" x14ac:dyDescent="0.3">
      <c r="D19" s="1"/>
    </row>
    <row r="20" spans="2:5" x14ac:dyDescent="0.3">
      <c r="D20" s="1"/>
    </row>
    <row r="21" spans="2:5" x14ac:dyDescent="0.3">
      <c r="D21" s="1"/>
    </row>
    <row r="22" spans="2:5" x14ac:dyDescent="0.3">
      <c r="D22" s="1"/>
    </row>
    <row r="23" spans="2:5" x14ac:dyDescent="0.3">
      <c r="D23" s="1"/>
    </row>
    <row r="24" spans="2:5" x14ac:dyDescent="0.3">
      <c r="D24" s="1"/>
    </row>
    <row r="25" spans="2:5" x14ac:dyDescent="0.3">
      <c r="D25" s="1"/>
    </row>
    <row r="26" spans="2:5" x14ac:dyDescent="0.3">
      <c r="D26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F474-752D-48AB-AE02-82E636791B61}">
  <dimension ref="A1:E26"/>
  <sheetViews>
    <sheetView workbookViewId="0">
      <selection activeCell="E11" sqref="E11"/>
    </sheetView>
  </sheetViews>
  <sheetFormatPr defaultRowHeight="14.4" x14ac:dyDescent="0.3"/>
  <cols>
    <col min="2" max="2" width="57.88671875" customWidth="1"/>
    <col min="3" max="3" width="30.77734375" customWidth="1"/>
    <col min="4" max="4" width="35.44140625" customWidth="1"/>
    <col min="5" max="5" width="58.109375" customWidth="1"/>
  </cols>
  <sheetData>
    <row r="1" spans="1:5" s="2" customFormat="1" x14ac:dyDescent="0.3">
      <c r="A1" s="15" t="s">
        <v>19</v>
      </c>
      <c r="B1" s="16">
        <v>1600</v>
      </c>
      <c r="C1" s="4" t="s">
        <v>7</v>
      </c>
      <c r="D1" s="5" t="s">
        <v>8</v>
      </c>
      <c r="E1" s="3"/>
    </row>
    <row r="2" spans="1:5" x14ac:dyDescent="0.3">
      <c r="B2" s="13" t="s">
        <v>5</v>
      </c>
      <c r="C2" s="7">
        <f>+C3+C4</f>
        <v>111</v>
      </c>
      <c r="D2" s="7">
        <f>+C2*B1</f>
        <v>177600</v>
      </c>
      <c r="E2" s="6" t="s">
        <v>3</v>
      </c>
    </row>
    <row r="3" spans="1:5" x14ac:dyDescent="0.3">
      <c r="B3" s="8" t="s">
        <v>14</v>
      </c>
      <c r="C3" s="9">
        <v>100</v>
      </c>
      <c r="D3" s="9">
        <f>+C3*B1</f>
        <v>160000</v>
      </c>
      <c r="E3" s="8" t="s">
        <v>4</v>
      </c>
    </row>
    <row r="4" spans="1:5" x14ac:dyDescent="0.3">
      <c r="B4" s="8" t="s">
        <v>2</v>
      </c>
      <c r="C4" s="20">
        <f>+C3*E4</f>
        <v>11</v>
      </c>
      <c r="D4" s="20">
        <f>+C4*B1</f>
        <v>17600</v>
      </c>
      <c r="E4" s="19">
        <v>0.11</v>
      </c>
    </row>
    <row r="5" spans="1:5" x14ac:dyDescent="0.3">
      <c r="B5" s="8" t="s">
        <v>13</v>
      </c>
      <c r="C5" s="11">
        <v>0</v>
      </c>
      <c r="D5" s="11">
        <f>+C5*B1</f>
        <v>0</v>
      </c>
      <c r="E5" s="18">
        <v>0</v>
      </c>
    </row>
    <row r="6" spans="1:5" x14ac:dyDescent="0.3">
      <c r="B6" s="13" t="s">
        <v>10</v>
      </c>
      <c r="C6" s="7">
        <f>+C3-C4-C5</f>
        <v>89</v>
      </c>
      <c r="D6" s="7">
        <f>+D3-D4-D5</f>
        <v>142400</v>
      </c>
      <c r="E6" s="6"/>
    </row>
    <row r="7" spans="1:5" x14ac:dyDescent="0.3">
      <c r="B7" s="8"/>
      <c r="C7" s="8"/>
      <c r="D7" s="11"/>
      <c r="E7" s="8"/>
    </row>
    <row r="8" spans="1:5" x14ac:dyDescent="0.3">
      <c r="B8" s="13" t="s">
        <v>18</v>
      </c>
      <c r="C8" s="7">
        <f>+C3-C9</f>
        <v>80</v>
      </c>
      <c r="D8" s="7" t="s">
        <v>0</v>
      </c>
      <c r="E8" s="6" t="s">
        <v>0</v>
      </c>
    </row>
    <row r="9" spans="1:5" ht="18.600000000000001" customHeight="1" x14ac:dyDescent="0.3">
      <c r="B9" s="17" t="s">
        <v>11</v>
      </c>
      <c r="C9" s="9">
        <f>+E9*C3</f>
        <v>20</v>
      </c>
      <c r="D9" s="9">
        <f>+C9*B1</f>
        <v>32000</v>
      </c>
      <c r="E9" s="23">
        <v>0.2</v>
      </c>
    </row>
    <row r="10" spans="1:5" x14ac:dyDescent="0.3">
      <c r="B10" s="8" t="s">
        <v>1</v>
      </c>
      <c r="C10" s="21">
        <f>+C8*E10</f>
        <v>16</v>
      </c>
      <c r="D10" s="11">
        <f>+C10*B1</f>
        <v>25600</v>
      </c>
      <c r="E10" s="19">
        <v>0.2</v>
      </c>
    </row>
    <row r="11" spans="1:5" ht="12" customHeight="1" x14ac:dyDescent="0.3">
      <c r="B11" s="8" t="s">
        <v>16</v>
      </c>
      <c r="C11" s="11">
        <f>+C8*E11</f>
        <v>2.4</v>
      </c>
      <c r="D11" s="11">
        <f>+C11*B1</f>
        <v>3840</v>
      </c>
      <c r="E11" s="18">
        <v>0.03</v>
      </c>
    </row>
    <row r="12" spans="1:5" x14ac:dyDescent="0.3">
      <c r="B12" s="8"/>
      <c r="C12" s="10"/>
      <c r="D12" s="11"/>
      <c r="E12" s="8"/>
    </row>
    <row r="13" spans="1:5" x14ac:dyDescent="0.3">
      <c r="B13" s="6" t="s">
        <v>6</v>
      </c>
      <c r="C13" s="12" t="s">
        <v>0</v>
      </c>
      <c r="D13" s="7" t="s">
        <v>0</v>
      </c>
      <c r="E13" s="6"/>
    </row>
    <row r="14" spans="1:5" x14ac:dyDescent="0.3">
      <c r="B14" s="8" t="s">
        <v>0</v>
      </c>
      <c r="C14" s="11">
        <v>0</v>
      </c>
      <c r="D14" s="11">
        <f>+D3*C14</f>
        <v>0</v>
      </c>
      <c r="E14" s="8" t="s">
        <v>9</v>
      </c>
    </row>
    <row r="15" spans="1:5" x14ac:dyDescent="0.3">
      <c r="B15" s="8"/>
      <c r="C15" s="10"/>
      <c r="D15" s="11"/>
      <c r="E15" s="8"/>
    </row>
    <row r="16" spans="1:5" x14ac:dyDescent="0.3">
      <c r="B16" s="13" t="s">
        <v>17</v>
      </c>
      <c r="C16" s="22">
        <f>+C9-C10-C11-C5</f>
        <v>1.6</v>
      </c>
      <c r="D16" s="14">
        <f>+C16*B1</f>
        <v>2560</v>
      </c>
      <c r="E16" s="24">
        <f>+C16/C3</f>
        <v>1.6E-2</v>
      </c>
    </row>
    <row r="17" spans="2:5" x14ac:dyDescent="0.3">
      <c r="B17" s="8"/>
      <c r="C17" s="8"/>
      <c r="D17" s="11"/>
      <c r="E17" s="8"/>
    </row>
    <row r="18" spans="2:5" x14ac:dyDescent="0.3">
      <c r="D18" s="1"/>
    </row>
    <row r="19" spans="2:5" x14ac:dyDescent="0.3">
      <c r="D19" s="1"/>
    </row>
    <row r="20" spans="2:5" x14ac:dyDescent="0.3">
      <c r="D20" s="1"/>
    </row>
    <row r="21" spans="2:5" x14ac:dyDescent="0.3">
      <c r="D21" s="1"/>
    </row>
    <row r="22" spans="2:5" x14ac:dyDescent="0.3">
      <c r="D22" s="1"/>
    </row>
    <row r="23" spans="2:5" x14ac:dyDescent="0.3">
      <c r="D23" s="1"/>
    </row>
    <row r="24" spans="2:5" x14ac:dyDescent="0.3">
      <c r="D24" s="1"/>
    </row>
    <row r="25" spans="2:5" x14ac:dyDescent="0.3">
      <c r="D25" s="1"/>
    </row>
    <row r="26" spans="2:5" x14ac:dyDescent="0.3">
      <c r="D26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GOVERNMENT </vt:lpstr>
      <vt:lpstr>PRIVATE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 Global Media</dc:creator>
  <cp:lastModifiedBy>sunardi sukowardi</cp:lastModifiedBy>
  <dcterms:created xsi:type="dcterms:W3CDTF">2021-06-24T07:43:48Z</dcterms:created>
  <dcterms:modified xsi:type="dcterms:W3CDTF">2023-04-14T17:58:16Z</dcterms:modified>
</cp:coreProperties>
</file>